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urns &amp; shipping costs" state="visible" r:id="rId4"/>
  </sheets>
  <calcPr calcId="171027"/>
</workbook>
</file>

<file path=xl/sharedStrings.xml><?xml version="1.0" encoding="utf-8"?>
<sst xmlns="http://schemas.openxmlformats.org/spreadsheetml/2006/main" count="32" uniqueCount="31">
  <si>
    <t>Returns &amp; shipping costs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</si>
  <si>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</si>
  <si>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</si>
  <si>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</si>
  <si>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</si>
  <si>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</si>
  <si>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</si>
  <si>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</si>
  <si>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</si>
  <si>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</si>
  <si>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</si>
  <si>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</si>
  <si>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</si>
  <si>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</si>
  <si>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Orders</t>
  </si>
  <si>
    <t>Return rate</t>
  </si>
  <si>
    <t>Returned orders</t>
  </si>
  <si>
    <t>Outbound</t>
  </si>
  <si>
    <t>Carrier cost per parcel (€)</t>
  </si>
  <si>
    <t>Packaging per parcel (€)</t>
  </si>
  <si>
    <t>Outbound cost (€)</t>
  </si>
  <si>
    <t>What a return costs</t>
  </si>
  <si>
    <t>Return label (€)</t>
  </si>
  <si>
    <t>Inspection &amp; restocking (€)</t>
  </si>
  <si>
    <t>Average order value (€)</t>
  </si>
  <si>
    <t>Share not resellable</t>
  </si>
  <si>
    <t>Return handling cost (€)</t>
  </si>
  <si>
    <t>Goods written off (€)</t>
  </si>
  <si>
    <t>The real cost per order</t>
  </si>
  <si>
    <t>Total logistics cost (€)</t>
  </si>
  <si>
    <t>Cost per order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</si>
</sst>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0&quot; €&quot;"/>
    <numFmt numFmtId="166" formatCode="#,##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3" fontId="0" fillId="4" borderId="0" xfId="0" applyNumberFormat="1" applyFill="1"/>
    <xf numFmtId="164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165" fontId="0" fillId="4" borderId="0" xfId="0" applyNumberFormat="1" applyFill="1"/>
    <xf numFmtId="166" fontId="4" fillId="5" borderId="0" xfId="0" applyNumberFormat="1" applyFont="1" applyFill="1"/>
    <xf numFmtId="16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14</v>
      </c>
      <c r="B5" s="6">
        <v>880</v>
      </c>
      <c r="C5" s="6">
        <v>820</v>
      </c>
      <c r="D5" s="6">
        <v>970</v>
      </c>
      <c r="E5" s="6">
        <v>920</v>
      </c>
      <c r="F5" s="6">
        <v>990</v>
      </c>
      <c r="G5" s="6">
        <v>1070</v>
      </c>
      <c r="H5" s="6">
        <v>1010</v>
      </c>
      <c r="I5" s="6">
        <v>900</v>
      </c>
      <c r="J5" s="6">
        <v>1030</v>
      </c>
      <c r="K5" s="6">
        <v>1220</v>
      </c>
      <c r="L5" s="6">
        <v>1640</v>
      </c>
      <c r="M5" s="6">
        <v>1390</v>
      </c>
    </row>
    <row r="6" spans="1:13" x14ac:dyDescent="0.25">
      <c r="A6" t="s">
        <v>15</v>
      </c>
      <c r="B6" s="7">
        <v>0.08</v>
      </c>
      <c r="C6" s="7">
        <v>0.08</v>
      </c>
      <c r="D6" s="7">
        <v>0.09</v>
      </c>
      <c r="E6" s="7">
        <v>0.09</v>
      </c>
      <c r="F6" s="7">
        <v>0.1</v>
      </c>
      <c r="G6" s="7">
        <v>0.1</v>
      </c>
      <c r="H6" s="7">
        <v>0.11</v>
      </c>
      <c r="I6" s="7">
        <v>0.09</v>
      </c>
      <c r="J6" s="7">
        <v>0.09</v>
      </c>
      <c r="K6" s="7">
        <v>0.1</v>
      </c>
      <c r="L6" s="7">
        <v>0.14</v>
      </c>
      <c r="M6" s="7">
        <v>0.16</v>
      </c>
    </row>
    <row r="7" spans="1:13" x14ac:dyDescent="0.25">
      <c r="A7" s="8" t="s">
        <v>16</v>
      </c>
      <c r="B7" s="9">
        <f>ROUND(B5*B6,0)</f>
        <v>70</v>
      </c>
      <c r="C7" s="9">
        <f>ROUND(C5*C6,0)</f>
        <v>66</v>
      </c>
      <c r="D7" s="9">
        <f>ROUND(D5*D6,0)</f>
        <v>87</v>
      </c>
      <c r="E7" s="9">
        <f>ROUND(E5*E6,0)</f>
        <v>83</v>
      </c>
      <c r="F7" s="9">
        <f>ROUND(F5*F6,0)</f>
        <v>99</v>
      </c>
      <c r="G7" s="9">
        <f>ROUND(G5*G6,0)</f>
        <v>107</v>
      </c>
      <c r="H7" s="9">
        <f>ROUND(H5*H6,0)</f>
        <v>111</v>
      </c>
      <c r="I7" s="9">
        <f>ROUND(I5*I6,0)</f>
        <v>81</v>
      </c>
      <c r="J7" s="9">
        <f>ROUND(J5*J6,0)</f>
        <v>93</v>
      </c>
      <c r="K7" s="9">
        <f>ROUND(K5*K6,0)</f>
        <v>122</v>
      </c>
      <c r="L7" s="9">
        <f>ROUND(L5*L6,0)</f>
        <v>230</v>
      </c>
      <c r="M7" s="9">
        <f>ROUND(M5*M6,0)</f>
        <v>222</v>
      </c>
    </row>
    <row r="8" spans="1:13" x14ac:dyDescent="0.25">
      <c r="A8" s="4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18</v>
      </c>
      <c r="B9" s="10">
        <v>4.4</v>
      </c>
      <c r="C9" s="10">
        <v>4.4</v>
      </c>
      <c r="D9" s="10">
        <v>4.4</v>
      </c>
      <c r="E9" s="10">
        <v>4.4</v>
      </c>
      <c r="F9" s="10">
        <v>4.4</v>
      </c>
      <c r="G9" s="10">
        <v>4.4</v>
      </c>
      <c r="H9" s="10">
        <v>4.4</v>
      </c>
      <c r="I9" s="10">
        <v>4.4</v>
      </c>
      <c r="J9" s="10">
        <v>4.4</v>
      </c>
      <c r="K9" s="10">
        <v>4.4</v>
      </c>
      <c r="L9" s="10">
        <v>4.4</v>
      </c>
      <c r="M9" s="10">
        <v>4.4</v>
      </c>
    </row>
    <row r="10" spans="1:13" x14ac:dyDescent="0.25">
      <c r="A10" t="s">
        <v>19</v>
      </c>
      <c r="B10" s="10">
        <v>0.8</v>
      </c>
      <c r="C10" s="10">
        <v>0.8</v>
      </c>
      <c r="D10" s="10">
        <v>0.8</v>
      </c>
      <c r="E10" s="10">
        <v>0.8</v>
      </c>
      <c r="F10" s="10">
        <v>0.8</v>
      </c>
      <c r="G10" s="10">
        <v>0.8</v>
      </c>
      <c r="H10" s="10">
        <v>0.8</v>
      </c>
      <c r="I10" s="10">
        <v>0.8</v>
      </c>
      <c r="J10" s="10">
        <v>0.8</v>
      </c>
      <c r="K10" s="10">
        <v>0.8</v>
      </c>
      <c r="L10" s="10">
        <v>0.8</v>
      </c>
      <c r="M10" s="10">
        <v>0.8</v>
      </c>
    </row>
    <row r="11" spans="1:13" x14ac:dyDescent="0.25">
      <c r="A11" s="8" t="s">
        <v>20</v>
      </c>
      <c r="B11" s="11">
        <f>ROUND(B5*(B9+B10),0)</f>
        <v>4576</v>
      </c>
      <c r="C11" s="11">
        <f>ROUND(C5*(C9+C10),0)</f>
        <v>4264</v>
      </c>
      <c r="D11" s="11">
        <f>ROUND(D5*(D9+D10),0)</f>
        <v>5044</v>
      </c>
      <c r="E11" s="11">
        <f>ROUND(E5*(E9+E10),0)</f>
        <v>4784</v>
      </c>
      <c r="F11" s="11">
        <f>ROUND(F5*(F9+F10),0)</f>
        <v>5148</v>
      </c>
      <c r="G11" s="11">
        <f>ROUND(G5*(G9+G10),0)</f>
        <v>5564</v>
      </c>
      <c r="H11" s="11">
        <f>ROUND(H5*(H9+H10),0)</f>
        <v>5252</v>
      </c>
      <c r="I11" s="11">
        <f>ROUND(I5*(I9+I10),0)</f>
        <v>4680</v>
      </c>
      <c r="J11" s="11">
        <f>ROUND(J5*(J9+J10),0)</f>
        <v>5356</v>
      </c>
      <c r="K11" s="11">
        <f>ROUND(K5*(K9+K10),0)</f>
        <v>6344</v>
      </c>
      <c r="L11" s="11">
        <f>ROUND(L5*(L9+L10),0)</f>
        <v>8528</v>
      </c>
      <c r="M11" s="11">
        <f>ROUND(M5*(M9+M10),0)</f>
        <v>7228</v>
      </c>
    </row>
    <row r="12" spans="1:13" x14ac:dyDescent="0.25">
      <c r="A12" s="4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t="s">
        <v>22</v>
      </c>
      <c r="B13" s="10">
        <v>4.4</v>
      </c>
      <c r="C13" s="10">
        <v>4.4</v>
      </c>
      <c r="D13" s="10">
        <v>4.4</v>
      </c>
      <c r="E13" s="10">
        <v>4.4</v>
      </c>
      <c r="F13" s="10">
        <v>4.4</v>
      </c>
      <c r="G13" s="10">
        <v>4.4</v>
      </c>
      <c r="H13" s="10">
        <v>4.4</v>
      </c>
      <c r="I13" s="10">
        <v>4.4</v>
      </c>
      <c r="J13" s="10">
        <v>4.4</v>
      </c>
      <c r="K13" s="10">
        <v>4.4</v>
      </c>
      <c r="L13" s="10">
        <v>4.4</v>
      </c>
      <c r="M13" s="10">
        <v>4.4</v>
      </c>
    </row>
    <row r="14" spans="1:13" x14ac:dyDescent="0.25">
      <c r="A14" t="s">
        <v>23</v>
      </c>
      <c r="B14" s="10">
        <v>3.6</v>
      </c>
      <c r="C14" s="10">
        <v>3.6</v>
      </c>
      <c r="D14" s="10">
        <v>3.6</v>
      </c>
      <c r="E14" s="10">
        <v>3.6</v>
      </c>
      <c r="F14" s="10">
        <v>3.6</v>
      </c>
      <c r="G14" s="10">
        <v>3.6</v>
      </c>
      <c r="H14" s="10">
        <v>3.6</v>
      </c>
      <c r="I14" s="10">
        <v>3.6</v>
      </c>
      <c r="J14" s="10">
        <v>3.6</v>
      </c>
      <c r="K14" s="10">
        <v>3.6</v>
      </c>
      <c r="L14" s="10">
        <v>3.6</v>
      </c>
      <c r="M14" s="10">
        <v>3.6</v>
      </c>
    </row>
    <row r="15" spans="1:13" x14ac:dyDescent="0.25">
      <c r="A15" t="s">
        <v>24</v>
      </c>
      <c r="B15" s="10">
        <v>59</v>
      </c>
      <c r="C15" s="10">
        <v>59</v>
      </c>
      <c r="D15" s="10">
        <v>59</v>
      </c>
      <c r="E15" s="10">
        <v>59</v>
      </c>
      <c r="F15" s="10">
        <v>59</v>
      </c>
      <c r="G15" s="10">
        <v>59</v>
      </c>
      <c r="H15" s="10">
        <v>59</v>
      </c>
      <c r="I15" s="10">
        <v>59</v>
      </c>
      <c r="J15" s="10">
        <v>59</v>
      </c>
      <c r="K15" s="10">
        <v>59</v>
      </c>
      <c r="L15" s="10">
        <v>59</v>
      </c>
      <c r="M15" s="10">
        <v>59</v>
      </c>
    </row>
    <row r="16" spans="1:13" x14ac:dyDescent="0.25">
      <c r="A16" t="s">
        <v>25</v>
      </c>
      <c r="B16" s="7">
        <v>0.12</v>
      </c>
      <c r="C16" s="7">
        <v>0.12</v>
      </c>
      <c r="D16" s="7">
        <v>0.12</v>
      </c>
      <c r="E16" s="7">
        <v>0.12</v>
      </c>
      <c r="F16" s="7">
        <v>0.12</v>
      </c>
      <c r="G16" s="7">
        <v>0.12</v>
      </c>
      <c r="H16" s="7">
        <v>0.12</v>
      </c>
      <c r="I16" s="7">
        <v>0.12</v>
      </c>
      <c r="J16" s="7">
        <v>0.12</v>
      </c>
      <c r="K16" s="7">
        <v>0.12</v>
      </c>
      <c r="L16" s="7">
        <v>0.12</v>
      </c>
      <c r="M16" s="7">
        <v>0.12</v>
      </c>
    </row>
    <row r="17" spans="1:13" x14ac:dyDescent="0.25">
      <c r="A17" t="s">
        <v>26</v>
      </c>
      <c r="B17" s="12">
        <f>ROUND(B7*(B13+B14),0)</f>
        <v>560</v>
      </c>
      <c r="C17" s="12">
        <f>ROUND(C7*(C13+C14),0)</f>
        <v>528</v>
      </c>
      <c r="D17" s="12">
        <f>ROUND(D7*(D13+D14),0)</f>
        <v>696</v>
      </c>
      <c r="E17" s="12">
        <f>ROUND(E7*(E13+E14),0)</f>
        <v>664</v>
      </c>
      <c r="F17" s="12">
        <f>ROUND(F7*(F13+F14),0)</f>
        <v>792</v>
      </c>
      <c r="G17" s="12">
        <f>ROUND(G7*(G13+G14),0)</f>
        <v>856</v>
      </c>
      <c r="H17" s="12">
        <f>ROUND(H7*(H13+H14),0)</f>
        <v>888</v>
      </c>
      <c r="I17" s="12">
        <f>ROUND(I7*(I13+I14),0)</f>
        <v>648</v>
      </c>
      <c r="J17" s="12">
        <f>ROUND(J7*(J13+J14),0)</f>
        <v>744</v>
      </c>
      <c r="K17" s="12">
        <f>ROUND(K7*(K13+K14),0)</f>
        <v>976</v>
      </c>
      <c r="L17" s="12">
        <f>ROUND(L7*(L13+L14),0)</f>
        <v>1840</v>
      </c>
      <c r="M17" s="12">
        <f>ROUND(M7*(M13+M14),0)</f>
        <v>1776</v>
      </c>
    </row>
    <row r="18" spans="1:13" x14ac:dyDescent="0.25">
      <c r="A18" t="s">
        <v>27</v>
      </c>
      <c r="B18" s="12">
        <f>ROUND(B7*B15*B16,0)</f>
        <v>496</v>
      </c>
      <c r="C18" s="12">
        <f>ROUND(C7*C15*C16,0)</f>
        <v>467</v>
      </c>
      <c r="D18" s="12">
        <f>ROUND(D7*D15*D16,0)</f>
        <v>616</v>
      </c>
      <c r="E18" s="12">
        <f>ROUND(E7*E15*E16,0)</f>
        <v>588</v>
      </c>
      <c r="F18" s="12">
        <f>ROUND(F7*F15*F16,0)</f>
        <v>701</v>
      </c>
      <c r="G18" s="12">
        <f>ROUND(G7*G15*G16,0)</f>
        <v>758</v>
      </c>
      <c r="H18" s="12">
        <f>ROUND(H7*H15*H16,0)</f>
        <v>786</v>
      </c>
      <c r="I18" s="12">
        <f>ROUND(I7*I15*I16,0)</f>
        <v>573</v>
      </c>
      <c r="J18" s="12">
        <f>ROUND(J7*J15*J16,0)</f>
        <v>658</v>
      </c>
      <c r="K18" s="12">
        <f>ROUND(K7*K15*K16,0)</f>
        <v>864</v>
      </c>
      <c r="L18" s="12">
        <f>ROUND(L7*L15*L16,0)</f>
        <v>1628</v>
      </c>
      <c r="M18" s="12">
        <f>ROUND(M7*M15*M16,0)</f>
        <v>1572</v>
      </c>
    </row>
    <row r="19" spans="1:13" x14ac:dyDescent="0.25">
      <c r="A19" s="4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8" t="s">
        <v>29</v>
      </c>
      <c r="B20" s="11">
        <f>B11+B17+B18</f>
        <v>5632</v>
      </c>
      <c r="C20" s="11">
        <f>C11+C17+C18</f>
        <v>5259</v>
      </c>
      <c r="D20" s="11">
        <f>D11+D17+D18</f>
        <v>6356</v>
      </c>
      <c r="E20" s="11">
        <f>E11+E17+E18</f>
        <v>6036</v>
      </c>
      <c r="F20" s="11">
        <f>F11+F17+F18</f>
        <v>6641</v>
      </c>
      <c r="G20" s="11">
        <f>G11+G17+G18</f>
        <v>7178</v>
      </c>
      <c r="H20" s="11">
        <f>H11+H17+H18</f>
        <v>6926</v>
      </c>
      <c r="I20" s="11">
        <f>I11+I17+I18</f>
        <v>5901</v>
      </c>
      <c r="J20" s="11">
        <f>J11+J17+J18</f>
        <v>6758</v>
      </c>
      <c r="K20" s="11">
        <f>K11+K17+K18</f>
        <v>8184</v>
      </c>
      <c r="L20" s="11">
        <f>L11+L17+L18</f>
        <v>11996</v>
      </c>
      <c r="M20" s="11">
        <f>M11+M17+M18</f>
        <v>10576</v>
      </c>
    </row>
    <row r="21" spans="1:13" x14ac:dyDescent="0.25">
      <c r="A21" t="s">
        <v>30</v>
      </c>
      <c r="B21" s="13">
        <f>B20/B5</f>
        <v>6.4</v>
      </c>
      <c r="C21" s="13">
        <f>C20/C5</f>
        <v>6.413414634146341</v>
      </c>
      <c r="D21" s="13">
        <f>D20/D5</f>
        <v>6.552577319587629</v>
      </c>
      <c r="E21" s="13">
        <f>E20/E5</f>
        <v>6.560869565217391</v>
      </c>
      <c r="F21" s="13">
        <f>F20/F5</f>
        <v>6.708080808080808</v>
      </c>
      <c r="G21" s="13">
        <f>G20/G5</f>
        <v>6.708411214953271</v>
      </c>
      <c r="H21" s="13">
        <f>H20/H5</f>
        <v>6.857425742574257</v>
      </c>
      <c r="I21" s="13">
        <f>I20/I5</f>
        <v>6.556666666666667</v>
      </c>
      <c r="J21" s="13">
        <f>J20/J5</f>
        <v>6.561165048543689</v>
      </c>
      <c r="K21" s="13">
        <f>K20/K5</f>
        <v>6.7081967213114755</v>
      </c>
      <c r="L21" s="13">
        <f>L20/L5</f>
        <v>7.314634146341463</v>
      </c>
      <c r="M21" s="13">
        <f>M20/M5</f>
        <v>7.60863309352518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 &amp; shipping costs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