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bscription revenue forecast" state="visible" r:id="rId4"/>
  </sheets>
  <calcPr calcId="171027"/>
</workbook>
</file>

<file path=xl/sharedStrings.xml><?xml version="1.0" encoding="utf-8"?>
<sst xmlns="http://schemas.openxmlformats.org/spreadsheetml/2006/main" count="29" uniqueCount="29">
  <si>
    <t>Subscription revenue forecast</t>
  </si>
  <si>
    <t>Fill in the blue cells — every other cell is a formula and works itself out. foreqast.app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</si>
  <si>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</si>
  <si>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</si>
  <si>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</si>
  <si>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</si>
  <si>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</si>
  <si>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</si>
  <si>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</si>
  <si>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</si>
  <si>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</si>
  <si>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</si>
  <si>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</si>
  <si>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</si>
  <si>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How new customers arrive</t>
  </si>
  <si>
    <t>Marketing spend (€)</t>
  </si>
  <si>
    <t>CAC (€)</t>
  </si>
  <si>
    <t>New customers</t>
  </si>
  <si>
    <t>The subscriber base</t>
  </si>
  <si>
    <t>Customers at start</t>
  </si>
  <si>
    <t>Monthly churn rate</t>
  </si>
  <si>
    <t>Churned customers</t>
  </si>
  <si>
    <t>Customers at month end</t>
  </si>
  <si>
    <t>Revenue &amp; what is left of it</t>
  </si>
  <si>
    <t>ARPA (€)</t>
  </si>
  <si>
    <t>MRR (€)</t>
  </si>
  <si>
    <t>Gross margin</t>
  </si>
  <si>
    <t>Gross profit (€)</t>
  </si>
  <si>
    <t>After marketing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</si>
</sst>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€&quot;"/>
    <numFmt numFmtId="165" formatCode="#,##0.00&quot; €&quot;"/>
    <numFmt numFmtId="166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165" fontId="0" fillId="4" borderId="0" xfId="0" applyNumberFormat="1" applyFill="1"/>
    <xf numFmtId="0" fontId="4" fillId="0" borderId="0" xfId="0" applyFont="1"/>
    <xf numFmtId="3" fontId="4" fillId="5" borderId="0" xfId="0" applyNumberFormat="1" applyFont="1" applyFill="1"/>
    <xf numFmtId="3" fontId="0" fillId="4" borderId="0" xfId="0" applyNumberFormat="1" applyFill="1"/>
    <xf numFmtId="3" fontId="0" fillId="0" borderId="0" xfId="0" applyNumberFormat="1"/>
    <xf numFmtId="166" fontId="0" fillId="4" borderId="0" xfId="0" applyNumberFormat="1" applyFill="1"/>
    <xf numFmtId="164" fontId="4" fillId="5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4000</v>
      </c>
      <c r="C5" s="6">
        <v>4000</v>
      </c>
      <c r="D5" s="6">
        <v>5000</v>
      </c>
      <c r="E5" s="6">
        <v>5000</v>
      </c>
      <c r="F5" s="6">
        <v>6000</v>
      </c>
      <c r="G5" s="6">
        <v>6000</v>
      </c>
      <c r="H5" s="6">
        <v>7000</v>
      </c>
      <c r="I5" s="6">
        <v>6000</v>
      </c>
      <c r="J5" s="6">
        <v>7000</v>
      </c>
      <c r="K5" s="6">
        <v>8000</v>
      </c>
      <c r="L5" s="6">
        <v>10000</v>
      </c>
      <c r="M5" s="6">
        <v>9000</v>
      </c>
    </row>
    <row r="6" spans="1:13" x14ac:dyDescent="0.25">
      <c r="A6" t="s">
        <v>16</v>
      </c>
      <c r="B6" s="7">
        <v>210</v>
      </c>
      <c r="C6" s="7">
        <v>210</v>
      </c>
      <c r="D6" s="7">
        <v>210</v>
      </c>
      <c r="E6" s="7">
        <v>210</v>
      </c>
      <c r="F6" s="7">
        <v>210</v>
      </c>
      <c r="G6" s="7">
        <v>210</v>
      </c>
      <c r="H6" s="7">
        <v>210</v>
      </c>
      <c r="I6" s="7">
        <v>210</v>
      </c>
      <c r="J6" s="7">
        <v>210</v>
      </c>
      <c r="K6" s="7">
        <v>210</v>
      </c>
      <c r="L6" s="7">
        <v>210</v>
      </c>
      <c r="M6" s="7">
        <v>210</v>
      </c>
    </row>
    <row r="7" spans="1:13" x14ac:dyDescent="0.25">
      <c r="A7" s="8" t="s">
        <v>17</v>
      </c>
      <c r="B7" s="9">
        <f>ROUND(B5/B6,0)</f>
        <v>19</v>
      </c>
      <c r="C7" s="9">
        <f>ROUND(C5/C6,0)</f>
        <v>19</v>
      </c>
      <c r="D7" s="9">
        <f>ROUND(D5/D6,0)</f>
        <v>24</v>
      </c>
      <c r="E7" s="9">
        <f>ROUND(E5/E6,0)</f>
        <v>24</v>
      </c>
      <c r="F7" s="9">
        <f>ROUND(F5/F6,0)</f>
        <v>29</v>
      </c>
      <c r="G7" s="9">
        <f>ROUND(G5/G6,0)</f>
        <v>29</v>
      </c>
      <c r="H7" s="9">
        <f>ROUND(H5/H6,0)</f>
        <v>33</v>
      </c>
      <c r="I7" s="9">
        <f>ROUND(I5/I6,0)</f>
        <v>29</v>
      </c>
      <c r="J7" s="9">
        <f>ROUND(J5/J6,0)</f>
        <v>33</v>
      </c>
      <c r="K7" s="9">
        <f>ROUND(K5/K6,0)</f>
        <v>38</v>
      </c>
      <c r="L7" s="9">
        <f>ROUND(L5/L6,0)</f>
        <v>48</v>
      </c>
      <c r="M7" s="9">
        <f>ROUND(M5/M6,0)</f>
        <v>43</v>
      </c>
    </row>
    <row r="8" spans="1:13" x14ac:dyDescent="0.25">
      <c r="A8" s="4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t="s">
        <v>19</v>
      </c>
      <c r="B9" s="10">
        <v>200</v>
      </c>
      <c r="C9" s="11">
        <f>B12</f>
        <v>212</v>
      </c>
      <c r="D9" s="11">
        <f>C12</f>
        <v>224</v>
      </c>
      <c r="E9" s="11">
        <f>D12</f>
        <v>240</v>
      </c>
      <c r="F9" s="11">
        <f>E12</f>
        <v>256</v>
      </c>
      <c r="G9" s="11">
        <f>F12</f>
        <v>276</v>
      </c>
      <c r="H9" s="11">
        <f>G12</f>
        <v>295</v>
      </c>
      <c r="I9" s="11">
        <f>H12</f>
        <v>318</v>
      </c>
      <c r="J9" s="11">
        <f>I12</f>
        <v>336</v>
      </c>
      <c r="K9" s="11">
        <f>J12</f>
        <v>357</v>
      </c>
      <c r="L9" s="11">
        <f>K12</f>
        <v>383</v>
      </c>
      <c r="M9" s="11">
        <f>L12</f>
        <v>418</v>
      </c>
    </row>
    <row r="10" spans="1:13" x14ac:dyDescent="0.25">
      <c r="A10" t="s">
        <v>20</v>
      </c>
      <c r="B10" s="12">
        <v>0.035</v>
      </c>
      <c r="C10" s="12">
        <v>0.035</v>
      </c>
      <c r="D10" s="12">
        <v>0.035</v>
      </c>
      <c r="E10" s="12">
        <v>0.035</v>
      </c>
      <c r="F10" s="12">
        <v>0.035</v>
      </c>
      <c r="G10" s="12">
        <v>0.035</v>
      </c>
      <c r="H10" s="12">
        <v>0.035</v>
      </c>
      <c r="I10" s="12">
        <v>0.035</v>
      </c>
      <c r="J10" s="12">
        <v>0.035</v>
      </c>
      <c r="K10" s="12">
        <v>0.035</v>
      </c>
      <c r="L10" s="12">
        <v>0.035</v>
      </c>
      <c r="M10" s="12">
        <v>0.035</v>
      </c>
    </row>
    <row r="11" spans="1:13" x14ac:dyDescent="0.25">
      <c r="A11" t="s">
        <v>21</v>
      </c>
      <c r="B11" s="11">
        <f>ROUND(B9*B10,0)</f>
        <v>7</v>
      </c>
      <c r="C11" s="11">
        <f>ROUND(C9*C10,0)</f>
        <v>7</v>
      </c>
      <c r="D11" s="11">
        <f>ROUND(D9*D10,0)</f>
        <v>8</v>
      </c>
      <c r="E11" s="11">
        <f>ROUND(E9*E10,0)</f>
        <v>8</v>
      </c>
      <c r="F11" s="11">
        <f>ROUND(F9*F10,0)</f>
        <v>9</v>
      </c>
      <c r="G11" s="11">
        <f>ROUND(G9*G10,0)</f>
        <v>10</v>
      </c>
      <c r="H11" s="11">
        <f>ROUND(H9*H10,0)</f>
        <v>10</v>
      </c>
      <c r="I11" s="11">
        <f>ROUND(I9*I10,0)</f>
        <v>11</v>
      </c>
      <c r="J11" s="11">
        <f>ROUND(J9*J10,0)</f>
        <v>12</v>
      </c>
      <c r="K11" s="11">
        <f>ROUND(K9*K10,0)</f>
        <v>12</v>
      </c>
      <c r="L11" s="11">
        <f>ROUND(L9*L10,0)</f>
        <v>13</v>
      </c>
      <c r="M11" s="11">
        <f>ROUND(M9*M10,0)</f>
        <v>15</v>
      </c>
    </row>
    <row r="12" spans="1:13" x14ac:dyDescent="0.25">
      <c r="A12" s="8" t="s">
        <v>22</v>
      </c>
      <c r="B12" s="9">
        <f>B9+B7-B11</f>
        <v>212</v>
      </c>
      <c r="C12" s="9">
        <f>C9+C7-C11</f>
        <v>224</v>
      </c>
      <c r="D12" s="9">
        <f>D9+D7-D11</f>
        <v>240</v>
      </c>
      <c r="E12" s="9">
        <f>E9+E7-E11</f>
        <v>256</v>
      </c>
      <c r="F12" s="9">
        <f>F9+F7-F11</f>
        <v>276</v>
      </c>
      <c r="G12" s="9">
        <f>G9+G7-G11</f>
        <v>295</v>
      </c>
      <c r="H12" s="9">
        <f>H9+H7-H11</f>
        <v>318</v>
      </c>
      <c r="I12" s="9">
        <f>I9+I7-I11</f>
        <v>336</v>
      </c>
      <c r="J12" s="9">
        <f>J9+J7-J11</f>
        <v>357</v>
      </c>
      <c r="K12" s="9">
        <f>K9+K7-K11</f>
        <v>383</v>
      </c>
      <c r="L12" s="9">
        <f>L9+L7-L11</f>
        <v>418</v>
      </c>
      <c r="M12" s="9">
        <f>M9+M7-M11</f>
        <v>446</v>
      </c>
    </row>
    <row r="13" spans="1:13" x14ac:dyDescent="0.25">
      <c r="A13" s="4" t="s">
        <v>23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t="s">
        <v>24</v>
      </c>
      <c r="B14" s="7">
        <v>89</v>
      </c>
      <c r="C14" s="7">
        <v>89</v>
      </c>
      <c r="D14" s="7">
        <v>89</v>
      </c>
      <c r="E14" s="7">
        <v>89</v>
      </c>
      <c r="F14" s="7">
        <v>89</v>
      </c>
      <c r="G14" s="7">
        <v>89</v>
      </c>
      <c r="H14" s="7">
        <v>89</v>
      </c>
      <c r="I14" s="7">
        <v>89</v>
      </c>
      <c r="J14" s="7">
        <v>89</v>
      </c>
      <c r="K14" s="7">
        <v>89</v>
      </c>
      <c r="L14" s="7">
        <v>89</v>
      </c>
      <c r="M14" s="7">
        <v>89</v>
      </c>
    </row>
    <row r="15" spans="1:13" x14ac:dyDescent="0.25">
      <c r="A15" s="8" t="s">
        <v>25</v>
      </c>
      <c r="B15" s="13">
        <f>B12*B14</f>
        <v>18868</v>
      </c>
      <c r="C15" s="13">
        <f>C12*C14</f>
        <v>19936</v>
      </c>
      <c r="D15" s="13">
        <f>D12*D14</f>
        <v>21360</v>
      </c>
      <c r="E15" s="13">
        <f>E12*E14</f>
        <v>22784</v>
      </c>
      <c r="F15" s="13">
        <f>F12*F14</f>
        <v>24564</v>
      </c>
      <c r="G15" s="13">
        <f>G12*G14</f>
        <v>26255</v>
      </c>
      <c r="H15" s="13">
        <f>H12*H14</f>
        <v>28302</v>
      </c>
      <c r="I15" s="13">
        <f>I12*I14</f>
        <v>29904</v>
      </c>
      <c r="J15" s="13">
        <f>J12*J14</f>
        <v>31773</v>
      </c>
      <c r="K15" s="13">
        <f>K12*K14</f>
        <v>34087</v>
      </c>
      <c r="L15" s="13">
        <f>L12*L14</f>
        <v>37202</v>
      </c>
      <c r="M15" s="13">
        <f>M12*M14</f>
        <v>39694</v>
      </c>
    </row>
    <row r="16" spans="1:13" x14ac:dyDescent="0.25">
      <c r="A16" t="s">
        <v>26</v>
      </c>
      <c r="B16" s="12">
        <v>0.82</v>
      </c>
      <c r="C16" s="12">
        <v>0.82</v>
      </c>
      <c r="D16" s="12">
        <v>0.82</v>
      </c>
      <c r="E16" s="12">
        <v>0.82</v>
      </c>
      <c r="F16" s="12">
        <v>0.82</v>
      </c>
      <c r="G16" s="12">
        <v>0.82</v>
      </c>
      <c r="H16" s="12">
        <v>0.82</v>
      </c>
      <c r="I16" s="12">
        <v>0.82</v>
      </c>
      <c r="J16" s="12">
        <v>0.82</v>
      </c>
      <c r="K16" s="12">
        <v>0.82</v>
      </c>
      <c r="L16" s="12">
        <v>0.82</v>
      </c>
      <c r="M16" s="12">
        <v>0.82</v>
      </c>
    </row>
    <row r="17" spans="1:13" x14ac:dyDescent="0.25">
      <c r="A17" t="s">
        <v>27</v>
      </c>
      <c r="B17" s="14">
        <f>ROUND(B15*B16,0)</f>
        <v>15472</v>
      </c>
      <c r="C17" s="14">
        <f>ROUND(C15*C16,0)</f>
        <v>16348</v>
      </c>
      <c r="D17" s="14">
        <f>ROUND(D15*D16,0)</f>
        <v>17515</v>
      </c>
      <c r="E17" s="14">
        <f>ROUND(E15*E16,0)</f>
        <v>18683</v>
      </c>
      <c r="F17" s="14">
        <f>ROUND(F15*F16,0)</f>
        <v>20142</v>
      </c>
      <c r="G17" s="14">
        <f>ROUND(G15*G16,0)</f>
        <v>21529</v>
      </c>
      <c r="H17" s="14">
        <f>ROUND(H15*H16,0)</f>
        <v>23208</v>
      </c>
      <c r="I17" s="14">
        <f>ROUND(I15*I16,0)</f>
        <v>24521</v>
      </c>
      <c r="J17" s="14">
        <f>ROUND(J15*J16,0)</f>
        <v>26054</v>
      </c>
      <c r="K17" s="14">
        <f>ROUND(K15*K16,0)</f>
        <v>27951</v>
      </c>
      <c r="L17" s="14">
        <f>ROUND(L15*L16,0)</f>
        <v>30506</v>
      </c>
      <c r="M17" s="14">
        <f>ROUND(M15*M16,0)</f>
        <v>32549</v>
      </c>
    </row>
    <row r="18" spans="1:13" x14ac:dyDescent="0.25">
      <c r="A18" s="8" t="s">
        <v>28</v>
      </c>
      <c r="B18" s="13">
        <f>B17-B5</f>
        <v>11472</v>
      </c>
      <c r="C18" s="13">
        <f>C17-C5</f>
        <v>12348</v>
      </c>
      <c r="D18" s="13">
        <f>D17-D5</f>
        <v>12515</v>
      </c>
      <c r="E18" s="13">
        <f>E17-E5</f>
        <v>13683</v>
      </c>
      <c r="F18" s="13">
        <f>F17-F5</f>
        <v>14142</v>
      </c>
      <c r="G18" s="13">
        <f>G17-G5</f>
        <v>15529</v>
      </c>
      <c r="H18" s="13">
        <f>H17-H5</f>
        <v>16208</v>
      </c>
      <c r="I18" s="13">
        <f>I17-I5</f>
        <v>18521</v>
      </c>
      <c r="J18" s="13">
        <f>J17-J5</f>
        <v>19054</v>
      </c>
      <c r="K18" s="13">
        <f>K17-K5</f>
        <v>19951</v>
      </c>
      <c r="L18" s="13">
        <f>L17-L5</f>
        <v>20506</v>
      </c>
      <c r="M18" s="13">
        <f>M17-M5</f>
        <v>23549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 revenue 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