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zenariorechnung — Best-Base-Wo" state="visible" r:id="rId4"/>
  </sheets>
  <calcPr calcId="171027"/>
</workbook>
</file>

<file path=xl/sharedStrings.xml><?xml version="1.0" encoding="utf-8"?>
<sst xmlns="http://schemas.openxmlformats.org/spreadsheetml/2006/main" count="22" uniqueCount="22">
  <si>
    <t>Szenariorechnung — Best/Base/Worst</t>
  </si>
  <si>
    <t>Blaue Zellen ausfüllen — alle anderen Zellen sind Formeln und rechnen sich selbst. foreqast.app</t>
  </si>
  <si>
    <t>Worst</t>
  </si>
  <si>
    <t>Base</t>
  </si>
  <si>
    <t>Best</t>
  </si>
  <si>
    <t>Annahmen</t>
  </si>
  <si>
    <t>Umsatz Vorjahr (€)</t>
  </si>
  <si>
    <t>Umsatzwachstum</t>
  </si>
  <si>
    <t>Rohertragsquote</t>
  </si>
  <si>
    <t>Mitarbeitende</t>
  </si>
  <si>
    <t>Kosten je Kopf und Jahr (€)</t>
  </si>
  <si>
    <t>Ads-Budget (€)</t>
  </si>
  <si>
    <t>Sonstige Fixkosten (€)</t>
  </si>
  <si>
    <t>Das Jahr, das daraus folgt</t>
  </si>
  <si>
    <t>Umsatz (€)</t>
  </si>
  <si>
    <t>Rohertrag (€)</t>
  </si>
  <si>
    <t>Personalkosten (€)</t>
  </si>
  <si>
    <t>EBITDA (€)</t>
  </si>
  <si>
    <t>Was das mit dem Cash macht</t>
  </si>
  <si>
    <t>Kontostand heute (€)</t>
  </si>
  <si>
    <t>Ergebnis pro Monat (€)</t>
  </si>
  <si>
    <t>Kontostand nach 12 Monaten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</si>
</sst>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€&quot;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165" fontId="0" fillId="4" borderId="0" xfId="0" applyNumberFormat="1" applyFill="1"/>
    <xf numFmtId="3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4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4" x14ac:dyDescent="0.25"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/>
      <c r="C4" s="5"/>
      <c r="D4" s="5"/>
    </row>
    <row r="5" spans="1:4" x14ac:dyDescent="0.25">
      <c r="A5" t="s">
        <v>6</v>
      </c>
      <c r="B5" s="6">
        <v>560000</v>
      </c>
      <c r="C5" s="6">
        <v>560000</v>
      </c>
      <c r="D5" s="6">
        <v>560000</v>
      </c>
    </row>
    <row r="6" spans="1:4" x14ac:dyDescent="0.25">
      <c r="A6" t="s">
        <v>7</v>
      </c>
      <c r="B6" s="7">
        <v>-0.15</v>
      </c>
      <c r="C6" s="7">
        <v>0.12</v>
      </c>
      <c r="D6" s="7">
        <v>0.35</v>
      </c>
    </row>
    <row r="7" spans="1:4" x14ac:dyDescent="0.25">
      <c r="A7" t="s">
        <v>8</v>
      </c>
      <c r="B7" s="7">
        <v>0.52</v>
      </c>
      <c r="C7" s="7">
        <v>0.58</v>
      </c>
      <c r="D7" s="7">
        <v>0.62</v>
      </c>
    </row>
    <row r="8" spans="1:4" x14ac:dyDescent="0.25">
      <c r="A8" t="s">
        <v>9</v>
      </c>
      <c r="B8" s="8">
        <v>7</v>
      </c>
      <c r="C8" s="8">
        <v>9</v>
      </c>
      <c r="D8" s="8">
        <v>12</v>
      </c>
    </row>
    <row r="9" spans="1:4" x14ac:dyDescent="0.25">
      <c r="A9" t="s">
        <v>10</v>
      </c>
      <c r="B9" s="6">
        <v>68000</v>
      </c>
      <c r="C9" s="6">
        <v>68000</v>
      </c>
      <c r="D9" s="6">
        <v>68000</v>
      </c>
    </row>
    <row r="10" spans="1:4" x14ac:dyDescent="0.25">
      <c r="A10" t="s">
        <v>11</v>
      </c>
      <c r="B10" s="6">
        <v>40000</v>
      </c>
      <c r="C10" s="6">
        <v>72000</v>
      </c>
      <c r="D10" s="6">
        <v>120000</v>
      </c>
    </row>
    <row r="11" spans="1:4" x14ac:dyDescent="0.25">
      <c r="A11" t="s">
        <v>12</v>
      </c>
      <c r="B11" s="6">
        <v>96000</v>
      </c>
      <c r="C11" s="6">
        <v>96000</v>
      </c>
      <c r="D11" s="6">
        <v>96000</v>
      </c>
    </row>
    <row r="12" spans="1:4" x14ac:dyDescent="0.25">
      <c r="A12" s="4" t="s">
        <v>13</v>
      </c>
      <c r="B12" s="5"/>
      <c r="C12" s="5"/>
      <c r="D12" s="5"/>
    </row>
    <row r="13" spans="1:4" x14ac:dyDescent="0.25">
      <c r="A13" s="9" t="s">
        <v>14</v>
      </c>
      <c r="B13" s="10">
        <f>ROUND(B5*(1+B6),0)</f>
        <v>476000</v>
      </c>
      <c r="C13" s="10">
        <f>ROUND(C5*(1+C6),0)</f>
        <v>627200</v>
      </c>
      <c r="D13" s="10">
        <f>ROUND(D5*(1+D6),0)</f>
        <v>756000</v>
      </c>
    </row>
    <row r="14" spans="1:4" x14ac:dyDescent="0.25">
      <c r="A14" t="s">
        <v>15</v>
      </c>
      <c r="B14" s="11">
        <f>ROUND(B13*B7,0)</f>
        <v>247520</v>
      </c>
      <c r="C14" s="11">
        <f>ROUND(C13*C7,0)</f>
        <v>363776</v>
      </c>
      <c r="D14" s="11">
        <f>ROUND(D13*D7,0)</f>
        <v>468720</v>
      </c>
    </row>
    <row r="15" spans="1:4" x14ac:dyDescent="0.25">
      <c r="A15" t="s">
        <v>16</v>
      </c>
      <c r="B15" s="11">
        <f>B8*B9</f>
        <v>476000</v>
      </c>
      <c r="C15" s="11">
        <f>C8*C9</f>
        <v>612000</v>
      </c>
      <c r="D15" s="11">
        <f>D8*D9</f>
        <v>816000</v>
      </c>
    </row>
    <row r="16" spans="1:4" x14ac:dyDescent="0.25">
      <c r="A16" s="9" t="s">
        <v>17</v>
      </c>
      <c r="B16" s="10">
        <f>B14-B15-B10-B11</f>
        <v>-364480</v>
      </c>
      <c r="C16" s="10">
        <f>C14-C15-C10-C11</f>
        <v>-416224</v>
      </c>
      <c r="D16" s="10">
        <f>D14-D15-D10-D11</f>
        <v>-563280</v>
      </c>
    </row>
    <row r="17" spans="1:4" x14ac:dyDescent="0.25">
      <c r="A17" s="4" t="s">
        <v>18</v>
      </c>
      <c r="B17" s="5"/>
      <c r="C17" s="5"/>
      <c r="D17" s="5"/>
    </row>
    <row r="18" spans="1:4" x14ac:dyDescent="0.25">
      <c r="A18" t="s">
        <v>19</v>
      </c>
      <c r="B18" s="6">
        <v>180000</v>
      </c>
      <c r="C18" s="6">
        <v>180000</v>
      </c>
      <c r="D18" s="6">
        <v>180000</v>
      </c>
    </row>
    <row r="19" spans="1:4" x14ac:dyDescent="0.25">
      <c r="A19" t="s">
        <v>20</v>
      </c>
      <c r="B19" s="11">
        <f>ROUND(B16/12,0)</f>
        <v>-30373</v>
      </c>
      <c r="C19" s="11">
        <f>ROUND(C16/12,0)</f>
        <v>-34685</v>
      </c>
      <c r="D19" s="11">
        <f>ROUND(D16/12,0)</f>
        <v>-46940</v>
      </c>
    </row>
    <row r="20" spans="1:4" x14ac:dyDescent="0.25">
      <c r="A20" s="9" t="s">
        <v>21</v>
      </c>
      <c r="B20" s="10">
        <f>B18+B16</f>
        <v>-184480</v>
      </c>
      <c r="C20" s="10">
        <f>C18+C16</f>
        <v>-236224</v>
      </c>
      <c r="D20" s="10">
        <f>D18+D16</f>
        <v>-383280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Szenariorechnung — Best-Base-Wo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